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26-20 Pierre\"/>
    </mc:Choice>
  </mc:AlternateContent>
  <xr:revisionPtr revIDLastSave="0" documentId="13_ncr:1_{9B2703EF-1B59-483F-88F0-016FCA6A8A2F}" xr6:coauthVersionLast="36" xr6:coauthVersionMax="44" xr10:uidLastSave="{00000000-0000-0000-0000-000000000000}"/>
  <bookViews>
    <workbookView xWindow="-105" yWindow="-105" windowWidth="19425" windowHeight="1042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56" i="1" l="1"/>
  <c r="E71" i="1"/>
  <c r="E68" i="1"/>
  <c r="E67" i="1" l="1"/>
  <c r="E12" i="1"/>
  <c r="E77" i="1" l="1"/>
  <c r="E41" i="1"/>
  <c r="E24" i="1"/>
  <c r="E28" i="1" s="1"/>
  <c r="E17" i="1"/>
  <c r="E16" i="1" s="1"/>
  <c r="E23" i="1" s="1"/>
  <c r="E5" i="1"/>
  <c r="E15" i="1" s="1"/>
  <c r="E66" i="1" l="1"/>
  <c r="E45" i="1"/>
  <c r="E55" i="1" s="1"/>
  <c r="E79" i="1" l="1"/>
  <c r="E80" i="1" s="1"/>
  <c r="E30" i="1"/>
</calcChain>
</file>

<file path=xl/sharedStrings.xml><?xml version="1.0" encoding="utf-8"?>
<sst xmlns="http://schemas.openxmlformats.org/spreadsheetml/2006/main" count="156" uniqueCount="104">
  <si>
    <t>Evaluation Scheme for Technical Assessment of Offers</t>
  </si>
  <si>
    <t>page 1</t>
  </si>
  <si>
    <t>Section/
Division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</si>
  <si>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</si>
  <si>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</si>
  <si>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</si>
  <si>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</si>
  <si>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</si>
  <si>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</si>
  <si>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</si>
  <si>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</si>
  <si>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</si>
  <si>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</si>
  <si>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</si>
  <si>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</si>
  <si>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</si>
  <si>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</si>
  <si>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Technical Experience (state relevant sectors)</t>
  </si>
  <si>
    <t>1.2</t>
  </si>
  <si>
    <t>Regional Experience (state country/region)</t>
  </si>
  <si>
    <t>Total</t>
  </si>
  <si>
    <t>2.</t>
  </si>
  <si>
    <t>Appropriateness of suggested concept and work plan</t>
  </si>
  <si>
    <t>2.1</t>
  </si>
  <si>
    <t>Concept (technical approach/methodical procedures)</t>
  </si>
  <si>
    <t>-   interpretation of objectives</t>
  </si>
  <si>
    <t>-   terms of reference</t>
  </si>
  <si>
    <t>2.2</t>
  </si>
  <si>
    <t>Conceptual options</t>
  </si>
  <si>
    <t>2.3</t>
  </si>
  <si>
    <t>Monitoring and evaluation concept</t>
  </si>
  <si>
    <t>3.</t>
  </si>
  <si>
    <t>Technical Backstopping</t>
  </si>
  <si>
    <t>3.1</t>
  </si>
  <si>
    <t>Staff</t>
  </si>
  <si>
    <t>3.2</t>
  </si>
  <si>
    <t>Hardware (technical equipment)</t>
  </si>
  <si>
    <t>3.3</t>
  </si>
  <si>
    <t>Software (programmes, cooperation relations)</t>
  </si>
  <si>
    <t>4.</t>
  </si>
  <si>
    <t>Consideration of local resources</t>
  </si>
  <si>
    <t>5.</t>
  </si>
  <si>
    <t>Qualification of proposed staff</t>
  </si>
  <si>
    <t>5.1</t>
  </si>
  <si>
    <t>Expert 1</t>
  </si>
  <si>
    <t>5.1.1</t>
  </si>
  <si>
    <t>General qualification</t>
  </si>
  <si>
    <t>-   training</t>
  </si>
  <si>
    <t>-   professional experience</t>
  </si>
  <si>
    <t>5.1.2</t>
  </si>
  <si>
    <t>Specific qualification</t>
  </si>
  <si>
    <t>-   management experience</t>
  </si>
  <si>
    <t>-   ability to work in a team</t>
  </si>
  <si>
    <t>5.1.3</t>
  </si>
  <si>
    <t>Regional experience / knowledge of country</t>
  </si>
  <si>
    <t>5.1.4</t>
  </si>
  <si>
    <t>Subtotal 5.1</t>
  </si>
  <si>
    <t>page 2</t>
  </si>
  <si>
    <t>5.2</t>
  </si>
  <si>
    <t>Expert 2</t>
  </si>
  <si>
    <t>5.2.1</t>
  </si>
  <si>
    <t>5.2.2</t>
  </si>
  <si>
    <t>5.2.3</t>
  </si>
  <si>
    <t>5.2.4</t>
  </si>
  <si>
    <t>Subtotal 5.2</t>
  </si>
  <si>
    <t>5.3</t>
  </si>
  <si>
    <t>Expert 3</t>
  </si>
  <si>
    <t>5.3.1</t>
  </si>
  <si>
    <t>5.3.2</t>
  </si>
  <si>
    <t>5.3.4</t>
  </si>
  <si>
    <t>Subtotal 5.3</t>
  </si>
  <si>
    <t>5.4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</si>
  <si>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</si>
  <si>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</si>
  <si>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</si>
  <si>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</si>
  <si>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</si>
  <si>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</si>
  <si>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</si>
  <si>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</si>
  <si>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</si>
  <si>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place</t>
  </si>
  <si>
    <t>6.</t>
  </si>
  <si>
    <t>Special advantages / risks (see extra page)</t>
  </si>
  <si>
    <t>Date:</t>
  </si>
  <si>
    <t>-   implementation methods (structured by project  phase or subsector)</t>
  </si>
  <si>
    <t>- Armenia</t>
  </si>
  <si>
    <t>- CIS</t>
  </si>
  <si>
    <t>-  professional experience</t>
  </si>
  <si>
    <t>-  training</t>
  </si>
  <si>
    <t>Linguistic skills (English and Armenian)</t>
  </si>
  <si>
    <t>- Public finance management, PB reforms on central level</t>
  </si>
  <si>
    <t>5.3.3</t>
  </si>
  <si>
    <t>- Evaluation and social impact assessments of public policies and budget programmes</t>
  </si>
  <si>
    <t>- Public policy development, policy analysis, M&amp;E</t>
  </si>
  <si>
    <t>- In-depth analysis of state budget, conduction of periodical monitoring and evaluation of state budget programmes, development of proposals for budget programme revisions</t>
  </si>
  <si>
    <t>Pool of Experts</t>
  </si>
  <si>
    <r>
      <t xml:space="preserve">-   special field  
    </t>
    </r>
    <r>
      <rPr>
        <i/>
        <sz val="10"/>
        <rFont val="Arial"/>
        <family val="2"/>
        <charset val="204"/>
      </rPr>
      <t xml:space="preserve"> - public policy and reform analysis, 
     - conduction of evaluation and social impact assessments of public policies and budget programmes, 
     - involvement in PFM, PAR, Programme budgeting reforms on central level, 
     - methodology development, 
     - design of M&amp;E system for policy/strategy implementation, 
     - public participation and transparency</t>
    </r>
  </si>
  <si>
    <t xml:space="preserve">-   special field  </t>
  </si>
  <si>
    <t xml:space="preserve">-   special field </t>
  </si>
  <si>
    <t>- Strategic Planning</t>
  </si>
  <si>
    <t xml:space="preserve">Desk officer:
</t>
  </si>
  <si>
    <t>Processing No. : 
19.2204.6-002.00 
CoV 26/20</t>
  </si>
  <si>
    <t>Project title: 
Good Governance for Local Development in the South Caucasus
Activity:
Assistance to the Ministry of Finance in further implementation of activities under “Strategy on Full-fledged Introduction of Programme Budgeting in Republic of Armenia”: Development of State Budget Monitoring and Evaluation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</si>
</sst>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quotePrefix="1" applyFill="1" applyBorder="1"/>
    <xf numFmtId="0" fontId="0" fillId="0" borderId="0" xfId="0" quotePrefix="1" applyBorder="1"/>
    <xf numFmtId="0" fontId="0" fillId="0" borderId="5" xfId="0" applyBorder="1" applyAlignment="1">
      <alignment vertical="top" wrapText="1"/>
    </xf>
    <xf numFmtId="49" fontId="6" fillId="0" borderId="0" xfId="0" applyNumberFormat="1" applyFont="1" applyBorder="1"/>
    <xf numFmtId="0" fontId="6" fillId="0" borderId="0" xfId="0" quotePrefix="1" applyFont="1" applyBorder="1"/>
    <xf numFmtId="49" fontId="6" fillId="0" borderId="1" xfId="0" applyNumberFormat="1" applyFont="1" applyBorder="1"/>
    <xf numFmtId="0" fontId="6" fillId="0" borderId="0" xfId="0" quotePrefix="1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6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6" fillId="0" borderId="0" xfId="0" quotePrefix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1</xdr:row>
      <xdr:rowOff>479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00"/>
  <sheetViews>
    <sheetView tabSelected="1" zoomScaleNormal="100" workbookViewId="0">
      <selection activeCell="D2" sqref="D2:L2"/>
    </sheetView>
  </sheetViews>
  <sheetFormatPr defaultColWidth="11.42578125" defaultRowHeight="12.75"/>
  <cols>
    <col min="1" max="1" width="8.85546875" customWidth="1"/>
    <col min="2" max="2" width="8.140625" customWidth="1"/>
    <col min="3" max="3" width="48.140625" customWidth="1"/>
    <col min="4" max="4" width="14.42578125" customWidth="1"/>
    <col min="5" max="5" width="5.7109375" customWidth="1"/>
    <col min="6" max="6" width="5.28515625" customWidth="1"/>
    <col min="7" max="15" width="8.85546875" customWidth="1"/>
    <col min="16" max="16" width="8.42578125" customWidth="1"/>
    <col min="17" max="17" width="4.5703125" customWidth="1"/>
  </cols>
  <sheetData>
    <row r="1" spans="1:17" s="15" customFormat="1" ht="34.5" customHeight="1">
      <c r="A1" s="35"/>
      <c r="B1" s="10"/>
      <c r="C1" s="13" t="s">
        <v>0</v>
      </c>
      <c r="D1" s="11"/>
      <c r="E1" s="11"/>
      <c r="F1" s="11"/>
      <c r="G1" s="11"/>
      <c r="H1" s="11"/>
      <c r="I1" s="11"/>
      <c r="J1" s="11"/>
      <c r="K1" s="11"/>
      <c r="L1" s="12"/>
      <c r="M1" s="14" t="s">
        <v>84</v>
      </c>
      <c r="O1" s="16"/>
      <c r="P1" s="34" t="s">
        <v>1</v>
      </c>
      <c r="Q1" s="7"/>
    </row>
    <row r="2" spans="1:17" ht="80.849999999999994" customHeight="1">
      <c r="A2" s="51" t="s">
        <v>2</v>
      </c>
      <c r="B2" s="52"/>
      <c r="C2" s="55" t="s">
        <v>101</v>
      </c>
      <c r="D2" s="60" t="s">
        <v>103</v>
      </c>
      <c r="E2" s="61"/>
      <c r="F2" s="61"/>
      <c r="G2" s="61"/>
      <c r="H2" s="61"/>
      <c r="I2" s="61"/>
      <c r="J2" s="61"/>
      <c r="K2" s="61"/>
      <c r="L2" s="62"/>
      <c r="M2" s="60" t="s">
        <v>102</v>
      </c>
      <c r="N2" s="61"/>
      <c r="O2" s="61"/>
      <c r="P2" s="62"/>
    </row>
    <row r="3" spans="1:17" s="3" customFormat="1" ht="44.45" customHeight="1">
      <c r="A3" s="5"/>
      <c r="B3" s="6"/>
      <c r="C3" s="6"/>
      <c r="D3" s="24"/>
      <c r="E3" s="18" t="s">
        <v>3</v>
      </c>
      <c r="F3" s="21"/>
      <c r="G3" s="19" t="s">
        <v>4</v>
      </c>
      <c r="H3" s="20"/>
      <c r="I3" s="19" t="s">
        <v>5</v>
      </c>
      <c r="J3" s="20"/>
      <c r="K3" s="19" t="s">
        <v>6</v>
      </c>
      <c r="L3" s="20"/>
      <c r="M3" s="19"/>
      <c r="N3" s="20"/>
      <c r="O3" s="19" t="s">
        <v>8</v>
      </c>
      <c r="P3" s="20"/>
    </row>
    <row r="4" spans="1:17" ht="51">
      <c r="A4" s="25"/>
      <c r="B4" s="26"/>
      <c r="C4" s="37" t="s">
        <v>9</v>
      </c>
      <c r="D4" s="27"/>
      <c r="E4" s="22" t="s">
        <v>10</v>
      </c>
      <c r="F4" s="22" t="s">
        <v>11</v>
      </c>
      <c r="G4" s="23" t="s">
        <v>12</v>
      </c>
      <c r="H4" s="23" t="s">
        <v>13</v>
      </c>
      <c r="I4" s="23" t="s">
        <v>12</v>
      </c>
      <c r="J4" s="23" t="s">
        <v>13</v>
      </c>
      <c r="K4" s="23" t="s">
        <v>12</v>
      </c>
      <c r="L4" s="23" t="s">
        <v>13</v>
      </c>
      <c r="M4" s="23" t="s">
        <v>12</v>
      </c>
      <c r="N4" s="23" t="s">
        <v>13</v>
      </c>
      <c r="O4" s="23" t="s">
        <v>12</v>
      </c>
      <c r="P4" s="23" t="s">
        <v>13</v>
      </c>
    </row>
    <row r="5" spans="1:17">
      <c r="A5" s="8" t="s">
        <v>14</v>
      </c>
      <c r="B5" s="4" t="s">
        <v>15</v>
      </c>
      <c r="D5" s="28"/>
      <c r="E5" s="32">
        <f>+E6+E12</f>
        <v>15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>
      <c r="A6" s="8" t="s">
        <v>16</v>
      </c>
      <c r="B6" s="4" t="s">
        <v>17</v>
      </c>
      <c r="D6" s="28"/>
      <c r="E6" s="32">
        <f>+E7+E8+E9+E10+E11</f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>
      <c r="A7" s="8"/>
      <c r="B7" s="57" t="s">
        <v>94</v>
      </c>
      <c r="D7" s="28"/>
      <c r="E7" s="32">
        <v>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>
      <c r="A8" s="8"/>
      <c r="B8" s="57" t="s">
        <v>91</v>
      </c>
      <c r="C8" s="59"/>
      <c r="D8" s="28"/>
      <c r="E8" s="32">
        <v>2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ht="25.15" customHeight="1">
      <c r="A9" s="8"/>
      <c r="B9" s="65" t="s">
        <v>93</v>
      </c>
      <c r="C9" s="65"/>
      <c r="D9" s="28"/>
      <c r="E9" s="32">
        <v>2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7" ht="39.4" customHeight="1">
      <c r="A10" s="8"/>
      <c r="B10" s="65" t="s">
        <v>95</v>
      </c>
      <c r="C10" s="65"/>
      <c r="D10" s="28"/>
      <c r="E10" s="32"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7">
      <c r="A11" s="8"/>
      <c r="B11" s="65" t="s">
        <v>100</v>
      </c>
      <c r="C11" s="65"/>
      <c r="D11" s="28"/>
      <c r="E11" s="32">
        <v>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>
      <c r="A12" s="8" t="s">
        <v>18</v>
      </c>
      <c r="B12" s="4" t="s">
        <v>19</v>
      </c>
      <c r="D12" s="28"/>
      <c r="E12" s="32">
        <f>+E13+E14</f>
        <v>5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7">
      <c r="A13" s="8"/>
      <c r="B13" s="53" t="s">
        <v>86</v>
      </c>
      <c r="D13" s="28"/>
      <c r="E13" s="32">
        <v>4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7">
      <c r="A14" s="8"/>
      <c r="B14" s="54" t="s">
        <v>87</v>
      </c>
      <c r="D14" s="28"/>
      <c r="E14" s="32">
        <v>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>
      <c r="A15" s="29" t="s">
        <v>20</v>
      </c>
      <c r="B15" s="17"/>
      <c r="C15" s="17"/>
      <c r="D15" s="10"/>
      <c r="E15" s="33">
        <f>+E5</f>
        <v>15</v>
      </c>
      <c r="F15" s="33"/>
      <c r="G15" s="36"/>
      <c r="H15" s="33"/>
      <c r="I15" s="36"/>
      <c r="J15" s="33"/>
      <c r="K15" s="36"/>
      <c r="L15" s="33"/>
      <c r="M15" s="36"/>
      <c r="N15" s="33"/>
      <c r="O15" s="36"/>
      <c r="P15" s="33"/>
    </row>
    <row r="16" spans="1:17">
      <c r="A16" s="8" t="s">
        <v>21</v>
      </c>
      <c r="B16" s="4" t="s">
        <v>22</v>
      </c>
      <c r="D16" s="28"/>
      <c r="E16" s="32">
        <f>+E17+E21+E22</f>
        <v>20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>
      <c r="A17" s="8" t="s">
        <v>23</v>
      </c>
      <c r="B17" s="4" t="s">
        <v>24</v>
      </c>
      <c r="D17" s="28"/>
      <c r="E17" s="32">
        <f>+E18+E19+E20</f>
        <v>15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>
      <c r="A18" s="8"/>
      <c r="B18" s="9" t="s">
        <v>25</v>
      </c>
      <c r="D18" s="28"/>
      <c r="E18" s="32">
        <v>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>
      <c r="A19" s="8"/>
      <c r="B19" s="9" t="s">
        <v>26</v>
      </c>
      <c r="D19" s="28"/>
      <c r="E19" s="32">
        <v>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ht="29.25" customHeight="1">
      <c r="A20" s="8"/>
      <c r="B20" s="64" t="s">
        <v>85</v>
      </c>
      <c r="C20" s="64"/>
      <c r="D20" s="28"/>
      <c r="E20" s="32">
        <v>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>
      <c r="A21" s="8" t="s">
        <v>27</v>
      </c>
      <c r="B21" s="9" t="s">
        <v>28</v>
      </c>
      <c r="D21" s="28"/>
      <c r="E21" s="32">
        <v>3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>
      <c r="A22" s="8" t="s">
        <v>29</v>
      </c>
      <c r="B22" s="9" t="s">
        <v>30</v>
      </c>
      <c r="D22" s="28"/>
      <c r="E22" s="32">
        <v>2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7">
      <c r="A23" s="29" t="s">
        <v>20</v>
      </c>
      <c r="B23" s="30"/>
      <c r="C23" s="17"/>
      <c r="D23" s="10"/>
      <c r="E23" s="33">
        <f>+E16</f>
        <v>20</v>
      </c>
      <c r="F23" s="33"/>
      <c r="G23" s="36"/>
      <c r="H23" s="33"/>
      <c r="I23" s="36"/>
      <c r="J23" s="33"/>
      <c r="K23" s="36"/>
      <c r="L23" s="33"/>
      <c r="M23" s="36"/>
      <c r="N23" s="33"/>
      <c r="O23" s="36"/>
      <c r="P23" s="33"/>
    </row>
    <row r="24" spans="1:17">
      <c r="A24" s="8" t="s">
        <v>31</v>
      </c>
      <c r="B24" s="9" t="s">
        <v>32</v>
      </c>
      <c r="D24" s="28"/>
      <c r="E24" s="32">
        <f>+E25+E26+E27</f>
        <v>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7">
      <c r="A25" s="8" t="s">
        <v>33</v>
      </c>
      <c r="B25" s="9" t="s">
        <v>34</v>
      </c>
      <c r="D25" s="28"/>
      <c r="E25" s="32">
        <v>6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7">
      <c r="A26" s="8" t="s">
        <v>35</v>
      </c>
      <c r="B26" s="9" t="s">
        <v>36</v>
      </c>
      <c r="D26" s="2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>
      <c r="A27" s="8" t="s">
        <v>37</v>
      </c>
      <c r="B27" s="9" t="s">
        <v>38</v>
      </c>
      <c r="D27" s="2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>
      <c r="A28" s="29" t="s">
        <v>20</v>
      </c>
      <c r="B28" s="30"/>
      <c r="C28" s="17"/>
      <c r="D28" s="10"/>
      <c r="E28" s="33">
        <f>+E24</f>
        <v>6</v>
      </c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</row>
    <row r="29" spans="1:17" ht="17.45" customHeight="1">
      <c r="A29" s="29" t="s">
        <v>39</v>
      </c>
      <c r="B29" s="30" t="s">
        <v>40</v>
      </c>
      <c r="C29" s="17"/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7">
      <c r="A30" s="8" t="s">
        <v>41</v>
      </c>
      <c r="B30" s="9" t="s">
        <v>42</v>
      </c>
      <c r="D30" s="28"/>
      <c r="E30" s="32">
        <f>+E31+E45+E56+E67</f>
        <v>56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50"/>
    </row>
    <row r="31" spans="1:17">
      <c r="A31" s="8" t="s">
        <v>43</v>
      </c>
      <c r="B31" s="9" t="s">
        <v>44</v>
      </c>
      <c r="D31" s="2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50"/>
    </row>
    <row r="32" spans="1:17">
      <c r="A32" s="8" t="s">
        <v>45</v>
      </c>
      <c r="B32" s="9" t="s">
        <v>46</v>
      </c>
      <c r="D32" s="2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50"/>
    </row>
    <row r="33" spans="1:17">
      <c r="A33" s="8"/>
      <c r="B33" s="9" t="s">
        <v>89</v>
      </c>
      <c r="D33" s="2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50"/>
    </row>
    <row r="34" spans="1:17">
      <c r="A34" s="8"/>
      <c r="B34" s="9" t="s">
        <v>88</v>
      </c>
      <c r="D34" s="2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50"/>
    </row>
    <row r="35" spans="1:17" ht="18.75" customHeight="1">
      <c r="A35" s="8" t="s">
        <v>49</v>
      </c>
      <c r="B35" s="9" t="s">
        <v>50</v>
      </c>
      <c r="D35" s="2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50"/>
    </row>
    <row r="36" spans="1:17">
      <c r="A36" s="8"/>
      <c r="B36" s="63" t="s">
        <v>99</v>
      </c>
      <c r="C36" s="64"/>
      <c r="D36" s="2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50"/>
    </row>
    <row r="37" spans="1:17" ht="20.25" customHeight="1">
      <c r="A37" s="8"/>
      <c r="B37" s="9" t="s">
        <v>51</v>
      </c>
      <c r="D37" s="2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50"/>
    </row>
    <row r="38" spans="1:17" ht="20.25" customHeight="1">
      <c r="A38" s="8"/>
      <c r="B38" s="9" t="s">
        <v>52</v>
      </c>
      <c r="D38" s="2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0"/>
    </row>
    <row r="39" spans="1:17" ht="20.25" customHeight="1">
      <c r="A39" s="8" t="s">
        <v>53</v>
      </c>
      <c r="B39" s="9" t="s">
        <v>54</v>
      </c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0"/>
    </row>
    <row r="40" spans="1:17" ht="20.25" customHeight="1">
      <c r="A40" s="8" t="s">
        <v>55</v>
      </c>
      <c r="B40" s="56" t="s">
        <v>90</v>
      </c>
      <c r="D40" s="2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50"/>
    </row>
    <row r="41" spans="1:17" ht="20.25" customHeight="1">
      <c r="A41" s="29" t="s">
        <v>56</v>
      </c>
      <c r="B41" s="30"/>
      <c r="C41" s="17"/>
      <c r="D41" s="10"/>
      <c r="E41" s="33">
        <f>+E31</f>
        <v>0</v>
      </c>
      <c r="F41" s="33"/>
      <c r="G41" s="36"/>
      <c r="H41" s="33"/>
      <c r="I41" s="36"/>
      <c r="J41" s="33"/>
      <c r="K41" s="36"/>
      <c r="L41" s="33"/>
      <c r="M41" s="36"/>
      <c r="N41" s="33"/>
      <c r="O41" s="36"/>
      <c r="P41" s="33"/>
      <c r="Q41" s="50"/>
    </row>
    <row r="42" spans="1:17" ht="15.75">
      <c r="A42" s="29"/>
      <c r="B42" s="17"/>
      <c r="C42" s="17"/>
      <c r="D42" s="1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9" t="s">
        <v>57</v>
      </c>
    </row>
    <row r="43" spans="1:17" ht="36.75" customHeight="1">
      <c r="A43" s="38"/>
      <c r="B43" s="39"/>
      <c r="C43" s="39"/>
      <c r="D43" s="40"/>
      <c r="E43" s="41" t="s">
        <v>3</v>
      </c>
      <c r="F43" s="42"/>
      <c r="G43" s="43" t="s">
        <v>4</v>
      </c>
      <c r="H43" s="44"/>
      <c r="I43" s="43" t="s">
        <v>5</v>
      </c>
      <c r="J43" s="44"/>
      <c r="K43" s="43" t="s">
        <v>6</v>
      </c>
      <c r="L43" s="44"/>
      <c r="M43" s="43" t="s">
        <v>7</v>
      </c>
      <c r="N43" s="44"/>
      <c r="O43" s="43" t="s">
        <v>8</v>
      </c>
      <c r="P43" s="44"/>
    </row>
    <row r="44" spans="1:17" ht="51">
      <c r="A44" s="25"/>
      <c r="B44" s="26"/>
      <c r="C44" s="37" t="s">
        <v>9</v>
      </c>
      <c r="D44" s="27"/>
      <c r="E44" s="22" t="s">
        <v>10</v>
      </c>
      <c r="F44" s="22" t="s">
        <v>11</v>
      </c>
      <c r="G44" s="23" t="s">
        <v>12</v>
      </c>
      <c r="H44" s="23" t="s">
        <v>13</v>
      </c>
      <c r="I44" s="23" t="s">
        <v>12</v>
      </c>
      <c r="J44" s="23" t="s">
        <v>13</v>
      </c>
      <c r="K44" s="23" t="s">
        <v>12</v>
      </c>
      <c r="L44" s="23" t="s">
        <v>13</v>
      </c>
      <c r="M44" s="23" t="s">
        <v>12</v>
      </c>
      <c r="N44" s="23" t="s">
        <v>13</v>
      </c>
      <c r="O44" s="23" t="s">
        <v>12</v>
      </c>
      <c r="P44" s="23" t="s">
        <v>13</v>
      </c>
    </row>
    <row r="45" spans="1:17">
      <c r="A45" s="8" t="s">
        <v>58</v>
      </c>
      <c r="B45" s="9" t="s">
        <v>59</v>
      </c>
      <c r="D45" s="28"/>
      <c r="E45" s="32">
        <f>+E46+E49+E53+E54</f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>
      <c r="A46" s="8" t="s">
        <v>60</v>
      </c>
      <c r="B46" s="9" t="s">
        <v>46</v>
      </c>
      <c r="D46" s="2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>
      <c r="A47" s="8"/>
      <c r="B47" s="9" t="s">
        <v>47</v>
      </c>
      <c r="D47" s="2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7">
      <c r="A48" s="8"/>
      <c r="B48" s="9" t="s">
        <v>48</v>
      </c>
      <c r="D48" s="2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>
      <c r="A49" s="8" t="s">
        <v>61</v>
      </c>
      <c r="B49" s="9" t="s">
        <v>50</v>
      </c>
      <c r="D49" s="2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>
      <c r="A50" s="8"/>
      <c r="B50" s="63" t="s">
        <v>99</v>
      </c>
      <c r="C50" s="64"/>
      <c r="D50" s="2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8"/>
      <c r="B51" s="9" t="s">
        <v>51</v>
      </c>
      <c r="D51" s="2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>
      <c r="A52" s="8"/>
      <c r="B52" s="9" t="s">
        <v>52</v>
      </c>
      <c r="D52" s="2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>
      <c r="A53" s="8" t="s">
        <v>62</v>
      </c>
      <c r="B53" s="9" t="s">
        <v>54</v>
      </c>
      <c r="D53" s="2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>
      <c r="A54" s="8" t="s">
        <v>63</v>
      </c>
      <c r="B54" s="56" t="s">
        <v>90</v>
      </c>
      <c r="D54" s="2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>
      <c r="A55" s="29" t="s">
        <v>64</v>
      </c>
      <c r="B55" s="30"/>
      <c r="C55" s="17"/>
      <c r="D55" s="10"/>
      <c r="E55" s="33">
        <f>+E45</f>
        <v>0</v>
      </c>
      <c r="F55" s="33"/>
      <c r="G55" s="36"/>
      <c r="H55" s="33"/>
      <c r="I55" s="36"/>
      <c r="J55" s="33"/>
      <c r="K55" s="36"/>
      <c r="L55" s="33"/>
      <c r="M55" s="36"/>
      <c r="N55" s="33"/>
      <c r="O55" s="36"/>
      <c r="P55" s="33"/>
    </row>
    <row r="56" spans="1:16">
      <c r="A56" s="8" t="s">
        <v>65</v>
      </c>
      <c r="B56" s="9" t="s">
        <v>66</v>
      </c>
      <c r="D56" s="28"/>
      <c r="E56" s="32">
        <f>+E57+E60+E64+E65</f>
        <v>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>
      <c r="A57" s="8" t="s">
        <v>67</v>
      </c>
      <c r="B57" s="9" t="s">
        <v>46</v>
      </c>
      <c r="D57" s="2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>
      <c r="A58" s="8"/>
      <c r="B58" s="9" t="s">
        <v>47</v>
      </c>
      <c r="D58" s="2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>
      <c r="A59" s="8"/>
      <c r="B59" s="9" t="s">
        <v>48</v>
      </c>
      <c r="D59" s="2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>
      <c r="A60" s="8" t="s">
        <v>68</v>
      </c>
      <c r="B60" s="9" t="s">
        <v>50</v>
      </c>
      <c r="D60" s="2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>
      <c r="A61" s="8"/>
      <c r="B61" s="63" t="s">
        <v>98</v>
      </c>
      <c r="C61" s="64"/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>
      <c r="A62" s="8"/>
      <c r="B62" s="9" t="s">
        <v>51</v>
      </c>
      <c r="D62" s="2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>
      <c r="A63" s="8"/>
      <c r="B63" s="9" t="s">
        <v>52</v>
      </c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58" t="s">
        <v>92</v>
      </c>
      <c r="B64" s="9" t="s">
        <v>54</v>
      </c>
      <c r="D64" s="2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8" t="s">
        <v>69</v>
      </c>
      <c r="B65" s="56" t="s">
        <v>90</v>
      </c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29" t="s">
        <v>70</v>
      </c>
      <c r="B66" s="30"/>
      <c r="C66" s="17"/>
      <c r="D66" s="10"/>
      <c r="E66" s="33">
        <f>+E56</f>
        <v>0</v>
      </c>
      <c r="F66" s="33"/>
      <c r="G66" s="36"/>
      <c r="H66" s="33"/>
      <c r="I66" s="36"/>
      <c r="J66" s="33"/>
      <c r="K66" s="36"/>
      <c r="L66" s="33"/>
      <c r="M66" s="36"/>
      <c r="N66" s="33"/>
      <c r="O66" s="36"/>
      <c r="P66" s="33"/>
    </row>
    <row r="67" spans="1:16">
      <c r="A67" s="8" t="s">
        <v>71</v>
      </c>
      <c r="B67" s="9" t="s">
        <v>96</v>
      </c>
      <c r="D67" s="28"/>
      <c r="E67" s="32">
        <f>+E68+E71+E75+E76</f>
        <v>56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8" t="s">
        <v>72</v>
      </c>
      <c r="B68" s="9" t="s">
        <v>46</v>
      </c>
      <c r="D68" s="28"/>
      <c r="E68" s="32">
        <f>+E69+E70</f>
        <v>17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8"/>
      <c r="B69" s="9" t="s">
        <v>47</v>
      </c>
      <c r="D69" s="2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>
      <c r="A70" s="8"/>
      <c r="B70" s="9" t="s">
        <v>48</v>
      </c>
      <c r="D70" s="28"/>
      <c r="E70" s="32">
        <v>17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>
      <c r="A71" s="8" t="s">
        <v>73</v>
      </c>
      <c r="B71" s="9" t="s">
        <v>50</v>
      </c>
      <c r="D71" s="28"/>
      <c r="E71" s="32">
        <f>E72+E73+E74</f>
        <v>29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0.95" customHeight="1">
      <c r="A72" s="8"/>
      <c r="B72" s="63" t="s">
        <v>97</v>
      </c>
      <c r="C72" s="64"/>
      <c r="D72" s="28"/>
      <c r="E72" s="32">
        <v>27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>
      <c r="A73" s="8"/>
      <c r="B73" s="9" t="s">
        <v>51</v>
      </c>
      <c r="D73" s="2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>
      <c r="A74" s="8"/>
      <c r="B74" s="9" t="s">
        <v>52</v>
      </c>
      <c r="D74" s="28"/>
      <c r="E74" s="32">
        <v>2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8" t="s">
        <v>74</v>
      </c>
      <c r="B75" s="9" t="s">
        <v>54</v>
      </c>
      <c r="D75" s="28"/>
      <c r="E75" s="32">
        <v>5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>
      <c r="A76" s="8" t="s">
        <v>75</v>
      </c>
      <c r="B76" s="56" t="s">
        <v>90</v>
      </c>
      <c r="D76" s="28"/>
      <c r="E76" s="32">
        <v>5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>
      <c r="A77" s="29" t="s">
        <v>76</v>
      </c>
      <c r="B77" s="30"/>
      <c r="C77" s="17"/>
      <c r="D77" s="10"/>
      <c r="E77" s="33">
        <f>+E67</f>
        <v>56</v>
      </c>
      <c r="F77" s="33"/>
      <c r="G77" s="36"/>
      <c r="H77" s="33"/>
      <c r="I77" s="36"/>
      <c r="J77" s="33"/>
      <c r="K77" s="36"/>
      <c r="L77" s="33"/>
      <c r="M77" s="36"/>
      <c r="N77" s="33"/>
      <c r="O77" s="36"/>
      <c r="P77" s="33"/>
    </row>
    <row r="78" spans="1:16">
      <c r="A78" s="29" t="s">
        <v>77</v>
      </c>
      <c r="B78" s="17" t="s">
        <v>78</v>
      </c>
      <c r="C78" s="17"/>
      <c r="D78" s="10"/>
      <c r="E78" s="33">
        <v>3</v>
      </c>
      <c r="F78" s="33"/>
      <c r="G78" s="48"/>
      <c r="H78" s="33"/>
      <c r="I78" s="48"/>
      <c r="J78" s="33"/>
      <c r="K78" s="48"/>
      <c r="L78" s="33"/>
      <c r="M78" s="48"/>
      <c r="N78" s="33"/>
      <c r="O78" s="48"/>
      <c r="P78" s="33"/>
    </row>
    <row r="79" spans="1:16">
      <c r="A79" s="29" t="s">
        <v>79</v>
      </c>
      <c r="B79" s="17"/>
      <c r="C79" s="17"/>
      <c r="D79" s="10"/>
      <c r="E79" s="33">
        <f>++E78+E77+E66+E55+E41</f>
        <v>59</v>
      </c>
      <c r="F79" s="33"/>
      <c r="G79" s="36"/>
      <c r="H79" s="33"/>
      <c r="I79" s="36"/>
      <c r="J79" s="33"/>
      <c r="K79" s="36"/>
      <c r="L79" s="33"/>
      <c r="M79" s="36"/>
      <c r="N79" s="33"/>
      <c r="O79" s="36"/>
      <c r="P79" s="33"/>
    </row>
    <row r="80" spans="1:16">
      <c r="A80" s="29" t="s">
        <v>80</v>
      </c>
      <c r="B80" s="17"/>
      <c r="C80" s="17"/>
      <c r="D80" s="10"/>
      <c r="E80" s="33">
        <f>+E79+E29+E28+E23+E15</f>
        <v>100</v>
      </c>
      <c r="F80" s="33">
        <v>100</v>
      </c>
      <c r="G80" s="36"/>
      <c r="H80" s="33"/>
      <c r="I80" s="36"/>
      <c r="J80" s="33"/>
      <c r="K80" s="36"/>
      <c r="L80" s="33"/>
      <c r="M80" s="36"/>
      <c r="N80" s="33"/>
      <c r="O80" s="36"/>
      <c r="P80" s="33"/>
    </row>
    <row r="81" spans="1:16">
      <c r="A81" s="45" t="s">
        <v>81</v>
      </c>
      <c r="B81" s="46"/>
      <c r="C81" s="46"/>
      <c r="D81" s="47"/>
      <c r="F81" s="2"/>
      <c r="H81" s="33"/>
      <c r="J81" s="33"/>
      <c r="L81" s="33"/>
      <c r="N81" s="33"/>
      <c r="P81" s="33"/>
    </row>
    <row r="82" spans="1:16">
      <c r="A82" s="29" t="s">
        <v>82</v>
      </c>
      <c r="B82" s="17" t="s">
        <v>83</v>
      </c>
      <c r="C82" s="17"/>
      <c r="D82" s="10"/>
      <c r="H82" s="2"/>
      <c r="J82" s="2"/>
      <c r="L82" s="2"/>
      <c r="N82" s="2"/>
      <c r="P82" s="2"/>
    </row>
    <row r="83" spans="1:16">
      <c r="A83" s="45" t="s">
        <v>81</v>
      </c>
      <c r="B83" s="46"/>
      <c r="C83" s="46"/>
      <c r="D83" s="47"/>
      <c r="H83" s="33"/>
      <c r="J83" s="33"/>
      <c r="L83" s="33"/>
      <c r="N83" s="33"/>
      <c r="P83" s="33"/>
    </row>
    <row r="84" spans="1:16">
      <c r="A84" s="1"/>
      <c r="H84" s="2"/>
      <c r="J84" s="2"/>
      <c r="L84" s="2"/>
      <c r="N84" s="2"/>
      <c r="P84" s="2"/>
    </row>
    <row r="85" spans="1:16">
      <c r="A85" s="1"/>
      <c r="H85" s="2"/>
      <c r="J85" s="2"/>
      <c r="L85" s="2"/>
      <c r="N85" s="2"/>
      <c r="P85" s="2"/>
    </row>
    <row r="86" spans="1:16">
      <c r="A86" s="1"/>
      <c r="H86" s="2"/>
      <c r="J86" s="2"/>
      <c r="L86" s="2"/>
      <c r="N86" s="2"/>
      <c r="P86" s="2"/>
    </row>
    <row r="87" spans="1:16">
      <c r="A87" s="1"/>
      <c r="H87" s="2"/>
      <c r="J87" s="2"/>
      <c r="L87" s="2"/>
      <c r="N87" s="2"/>
      <c r="P87" s="2"/>
    </row>
    <row r="88" spans="1:16">
      <c r="H88" s="2"/>
      <c r="J88" s="2"/>
      <c r="L88" s="2"/>
      <c r="N88" s="2"/>
      <c r="P88" s="2"/>
    </row>
    <row r="89" spans="1:16">
      <c r="H89" s="2"/>
      <c r="J89" s="2"/>
      <c r="L89" s="2"/>
      <c r="N89" s="2"/>
      <c r="P89" s="2"/>
    </row>
    <row r="90" spans="1:16">
      <c r="H90" s="2"/>
      <c r="J90" s="2"/>
      <c r="L90" s="2"/>
      <c r="N90" s="2"/>
      <c r="P90" s="2"/>
    </row>
    <row r="91" spans="1:16">
      <c r="H91" s="2"/>
      <c r="J91" s="2"/>
      <c r="L91" s="2"/>
      <c r="N91" s="2"/>
      <c r="P91" s="2"/>
    </row>
    <row r="92" spans="1:16">
      <c r="H92" s="2"/>
      <c r="J92" s="2"/>
      <c r="L92" s="2"/>
      <c r="N92" s="2"/>
      <c r="P92" s="2"/>
    </row>
    <row r="93" spans="1:16">
      <c r="H93" s="2"/>
      <c r="J93" s="2"/>
      <c r="L93" s="2"/>
      <c r="N93" s="2"/>
      <c r="P93" s="2"/>
    </row>
    <row r="94" spans="1:16">
      <c r="H94" s="2"/>
      <c r="J94" s="2"/>
      <c r="L94" s="2"/>
      <c r="N94" s="2"/>
      <c r="P94" s="2"/>
    </row>
    <row r="95" spans="1:16">
      <c r="H95" s="2"/>
      <c r="J95" s="2"/>
      <c r="L95" s="2"/>
      <c r="N95" s="2"/>
      <c r="P95" s="2"/>
    </row>
    <row r="96" spans="1:16">
      <c r="H96" s="2"/>
      <c r="J96" s="2"/>
      <c r="L96" s="2"/>
      <c r="N96" s="2"/>
      <c r="P96" s="2"/>
    </row>
    <row r="97" spans="8:16">
      <c r="H97" s="2"/>
      <c r="J97" s="2"/>
      <c r="L97" s="2"/>
      <c r="N97" s="2"/>
      <c r="P97" s="2"/>
    </row>
    <row r="98" spans="8:16">
      <c r="H98" s="2"/>
      <c r="J98" s="2"/>
      <c r="L98" s="2"/>
      <c r="N98" s="2"/>
      <c r="P98" s="2"/>
    </row>
    <row r="99" spans="8:16">
      <c r="H99" s="2"/>
      <c r="J99" s="2"/>
      <c r="L99" s="2"/>
      <c r="N99" s="2"/>
      <c r="P99" s="2"/>
    </row>
    <row r="100" spans="8:16">
      <c r="H100" s="2"/>
      <c r="J100" s="2"/>
      <c r="L100" s="2"/>
      <c r="N100" s="2"/>
      <c r="P100" s="2"/>
    </row>
  </sheetData>
  <mergeCells count="10">
    <mergeCell ref="M2:P2"/>
    <mergeCell ref="B72:C72"/>
    <mergeCell ref="B20:C20"/>
    <mergeCell ref="B36:C36"/>
    <mergeCell ref="B50:C50"/>
    <mergeCell ref="B61:C61"/>
    <mergeCell ref="B9:C9"/>
    <mergeCell ref="B10:C10"/>
    <mergeCell ref="B11:C11"/>
    <mergeCell ref="D2:L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Ellada Martirosyan</cp:lastModifiedBy>
  <cp:lastPrinted>1998-06-30T12:59:31Z</cp:lastPrinted>
  <dcterms:created xsi:type="dcterms:W3CDTF">1998-06-29T13:31:13Z</dcterms:created>
  <dcterms:modified xsi:type="dcterms:W3CDTF">2020-07-31T06:30:45Z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